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2024Г\"/>
    </mc:Choice>
  </mc:AlternateContent>
  <xr:revisionPtr revIDLastSave="0" documentId="13_ncr:1_{DBFB7817-30FF-4960-8949-F03C9D654130}" xr6:coauthVersionLast="47" xr6:coauthVersionMax="47" xr10:uidLastSave="{00000000-0000-0000-0000-000000000000}"/>
  <bookViews>
    <workbookView xWindow="-120" yWindow="-120" windowWidth="29040" windowHeight="15840" xr2:uid="{E5BD2A40-FF38-4A76-82A3-61388A839068}"/>
  </bookViews>
  <sheets>
    <sheet name="ДЧБ" sheetId="1" r:id="rId1"/>
  </sheets>
  <definedNames>
    <definedName name="APPT" localSheetId="0">ДЧБ!$A$17</definedName>
    <definedName name="FIO" localSheetId="0">ДЧБ!$F$17</definedName>
    <definedName name="LAST_CELL" localSheetId="0">ДЧБ!#REF!</definedName>
    <definedName name="SIGN" localSheetId="0">ДЧБ!$A$17:$H$18</definedName>
    <definedName name="_xlnm.Print_Area" localSheetId="0">ДЧБ!$A$1:$E$50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31" i="1"/>
  <c r="C39" i="1"/>
  <c r="C38" i="1"/>
  <c r="D36" i="1"/>
  <c r="C36" i="1"/>
  <c r="E36" i="1" s="1"/>
  <c r="D34" i="1"/>
  <c r="C34" i="1"/>
  <c r="E34" i="1" s="1"/>
  <c r="D31" i="1"/>
  <c r="E31" i="1" s="1"/>
  <c r="D29" i="1"/>
  <c r="C29" i="1"/>
  <c r="E29" i="1" s="1"/>
  <c r="D27" i="1"/>
  <c r="E27" i="1" s="1"/>
  <c r="C27" i="1"/>
  <c r="D25" i="1"/>
  <c r="E25" i="1" s="1"/>
  <c r="C25" i="1"/>
  <c r="D22" i="1"/>
  <c r="C22" i="1"/>
  <c r="E22" i="1" s="1"/>
  <c r="D20" i="1"/>
  <c r="C20" i="1"/>
  <c r="D18" i="1"/>
  <c r="C18" i="1"/>
  <c r="D13" i="1"/>
  <c r="E13" i="1" s="1"/>
  <c r="D10" i="1"/>
  <c r="E10" i="1" s="1"/>
  <c r="C13" i="1"/>
  <c r="C10" i="1"/>
  <c r="E39" i="1"/>
  <c r="D39" i="1"/>
  <c r="D38" i="1"/>
  <c r="E38" i="1" s="1"/>
  <c r="E11" i="1"/>
  <c r="E12" i="1"/>
  <c r="E14" i="1"/>
  <c r="E15" i="1"/>
  <c r="E16" i="1"/>
  <c r="E17" i="1"/>
  <c r="E19" i="1"/>
  <c r="E21" i="1"/>
  <c r="E23" i="1"/>
  <c r="E24" i="1"/>
  <c r="E26" i="1"/>
  <c r="E28" i="1"/>
  <c r="E30" i="1"/>
  <c r="E32" i="1"/>
  <c r="E33" i="1"/>
  <c r="E35" i="1"/>
  <c r="E37" i="1"/>
  <c r="E40" i="1"/>
  <c r="E41" i="1"/>
  <c r="E42" i="1"/>
  <c r="E43" i="1"/>
  <c r="E44" i="1"/>
  <c r="E45" i="1"/>
  <c r="E46" i="1"/>
  <c r="E47" i="1"/>
  <c r="E48" i="1"/>
  <c r="E49" i="1"/>
  <c r="D9" i="1" l="1"/>
  <c r="E20" i="1"/>
  <c r="E18" i="1"/>
  <c r="E9" i="1" l="1"/>
</calcChain>
</file>

<file path=xl/sharedStrings.xml><?xml version="1.0" encoding="utf-8"?>
<sst xmlns="http://schemas.openxmlformats.org/spreadsheetml/2006/main" count="88" uniqueCount="87">
  <si>
    <t>(наименование органа, исполняющего бюджет)</t>
  </si>
  <si>
    <t>на 01.01.2025 г.</t>
  </si>
  <si>
    <t>Единица измерения тыс.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</si>
  <si>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</si>
  <si>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</si>
  <si>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</si>
  <si>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</si>
  <si>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</si>
  <si>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</si>
  <si>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</si>
  <si>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</si>
  <si>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</si>
  <si>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</si>
  <si>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</si>
  <si>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</si>
  <si>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</si>
  <si>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</si>
  <si>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</si>
  <si>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</si>
  <si>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</si>
  <si>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</si>
  <si>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</si>
  <si>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</si>
  <si>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</si>
  <si>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</si>
  <si>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</si>
  <si>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</si>
  <si>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</si>
  <si>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</si>
  <si>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</si>
  <si>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</si>
  <si>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</si>
  <si>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</si>
  <si>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</si>
  <si>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</si>
  <si>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</si>
  <si>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</si>
  <si>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</si>
  <si>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</si>
  <si>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</si>
  <si>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</si>
  <si>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</si>
  <si>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</si>
  <si>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</si>
  <si>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</si>
  <si>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</si>
  <si>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1.13.02000.00.0000.130</t>
  </si>
  <si>
    <t>Доходы от компенсации затрат государства</t>
  </si>
  <si>
    <t>1.13.02060.00.0000.130</t>
  </si>
  <si>
    <t>Доходы, поступающие в порядке возмещения расходов, понесенных в связи с эксплуатацией имущества</t>
  </si>
  <si>
    <t>1.13.02990.00.0000.130</t>
  </si>
  <si>
    <t>Прочие доходы от компенсации затрат государства</t>
  </si>
  <si>
    <t>1.16.02000.02.0000.140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</si>
  <si>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</si>
  <si>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</si>
  <si>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</si>
  <si>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1.17.15000.00.0000.150</t>
  </si>
  <si>
    <t>Инициативные платежи</t>
  </si>
  <si>
    <t>1.17.15030.10.2024.150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</si>
  <si>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</si>
  <si>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</si>
  <si>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</si>
  <si>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</si>
  <si>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</si>
  <si>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</si>
  <si>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</si>
  <si>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</si>
  <si>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</si>
  <si>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</si>
  <si>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</si>
  <si>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</si>
  <si>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</si>
  <si>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</si>
  <si>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</si>
  <si>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</si>
  <si>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</si>
  <si>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</si>
  <si>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Итого</t>
  </si>
  <si>
    <t>Администрация Владимирского сельского поселения</t>
  </si>
  <si>
    <t xml:space="preserve">Анализ доходов </t>
  </si>
  <si>
    <t>план 2024г</t>
  </si>
  <si>
    <t>кассовое исполнение 01.01.2025</t>
  </si>
  <si>
    <t>% поступлений к уточненному плану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</si>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</sst>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10"/>
      <name val="MS Sans Serif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165" fontId="5" fillId="0" borderId="2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vertical="center" wrapText="1"/>
    </xf>
    <xf numFmtId="165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B837-6AF6-424D-9EF4-8FA4B1254711}">
  <sheetPr>
    <outlinePr summaryBelow="0"/>
  </sheetPr>
  <dimension ref="A1:J53"/>
  <sheetViews>
    <sheetView showGridLines="0" tabSelected="1" topLeftCell="A31" zoomScaleNormal="100" workbookViewId="0">
      <selection activeCell="C58" sqref="C58"/>
    </sheetView>
  </sheetViews>
  <sheetFormatPr defaultRowHeight="12.75" customHeight="1" outlineLevelRow="1" x14ac:dyDescent="0.2"/>
  <cols>
    <col min="1" max="1" width="23.5703125" customWidth="1"/>
    <col min="2" max="2" width="63" customWidth="1"/>
    <col min="3" max="4" width="15.42578125" customWidth="1"/>
    <col min="5" max="5" width="17.140625" customWidth="1"/>
    <col min="6" max="6" width="9.140625" customWidth="1"/>
    <col min="7" max="7" width="13.140625" customWidth="1"/>
    <col min="8" max="10" width="9.140625" customWidth="1"/>
  </cols>
  <sheetData>
    <row r="1" spans="1:10" x14ac:dyDescent="0.2">
      <c r="A1" s="3" t="s">
        <v>78</v>
      </c>
      <c r="B1" s="3"/>
      <c r="C1" s="3"/>
      <c r="D1" s="3"/>
      <c r="E1" s="3"/>
      <c r="F1" s="3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4"/>
      <c r="B3" s="4"/>
      <c r="C3" s="4"/>
      <c r="D3" s="4"/>
    </row>
    <row r="4" spans="1:10" ht="14.25" x14ac:dyDescent="0.2">
      <c r="A4" s="5" t="s">
        <v>79</v>
      </c>
      <c r="B4" s="5"/>
      <c r="C4" s="5"/>
      <c r="D4" s="5"/>
      <c r="E4" s="5"/>
    </row>
    <row r="5" spans="1:10" x14ac:dyDescent="0.2">
      <c r="A5" s="6" t="s">
        <v>1</v>
      </c>
      <c r="B5" s="6"/>
      <c r="C5" s="6"/>
      <c r="D5" s="6"/>
      <c r="E5" s="6"/>
    </row>
    <row r="6" spans="1:10" x14ac:dyDescent="0.2">
      <c r="A6" s="4"/>
      <c r="B6" s="4"/>
      <c r="C6" s="4"/>
      <c r="D6" s="4"/>
    </row>
    <row r="7" spans="1:10" x14ac:dyDescent="0.2">
      <c r="A7" s="1" t="s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ht="89.25" x14ac:dyDescent="0.2">
      <c r="A8" s="7" t="s">
        <v>3</v>
      </c>
      <c r="B8" s="7" t="s">
        <v>4</v>
      </c>
      <c r="C8" s="7" t="s">
        <v>80</v>
      </c>
      <c r="D8" s="7" t="s">
        <v>81</v>
      </c>
      <c r="E8" s="7" t="s">
        <v>82</v>
      </c>
      <c r="F8" s="1"/>
      <c r="G8" s="1"/>
      <c r="H8" s="1"/>
      <c r="I8" s="1"/>
      <c r="J8" s="1"/>
    </row>
    <row r="9" spans="1:10" x14ac:dyDescent="0.2">
      <c r="A9" s="8" t="s">
        <v>83</v>
      </c>
      <c r="B9" s="8"/>
      <c r="C9" s="9">
        <f>C10+C13+C18+C20+C22+C25+C27+C29+C31+C34+C36</f>
        <v>2735.6000000000004</v>
      </c>
      <c r="D9" s="9">
        <f>D10+D13+D18+D20+D22+D25+D27+D29+D31+D34+D36</f>
        <v>2741.0999999999995</v>
      </c>
      <c r="E9" s="9">
        <f>D9/C9*100</f>
        <v>100.20105278549491</v>
      </c>
    </row>
    <row r="10" spans="1:10" x14ac:dyDescent="0.2">
      <c r="A10" s="10" t="s">
        <v>5</v>
      </c>
      <c r="B10" s="11" t="s">
        <v>6</v>
      </c>
      <c r="C10" s="9">
        <f>C11+C12</f>
        <v>382.9</v>
      </c>
      <c r="D10" s="9">
        <f>D11+D12</f>
        <v>379.7</v>
      </c>
      <c r="E10" s="9">
        <f t="shared" ref="E10:E49" si="0">D10/C10*100</f>
        <v>99.164272656045966</v>
      </c>
    </row>
    <row r="11" spans="1:10" ht="63.75" outlineLevel="1" x14ac:dyDescent="0.2">
      <c r="A11" s="12" t="s">
        <v>7</v>
      </c>
      <c r="B11" s="13" t="s">
        <v>8</v>
      </c>
      <c r="C11" s="14">
        <v>375.4</v>
      </c>
      <c r="D11" s="14">
        <v>372.2</v>
      </c>
      <c r="E11" s="9">
        <f t="shared" si="0"/>
        <v>99.147575919019715</v>
      </c>
    </row>
    <row r="12" spans="1:10" ht="25.5" outlineLevel="1" x14ac:dyDescent="0.2">
      <c r="A12" s="12" t="s">
        <v>9</v>
      </c>
      <c r="B12" s="15" t="s">
        <v>10</v>
      </c>
      <c r="C12" s="14">
        <v>7.5</v>
      </c>
      <c r="D12" s="14">
        <v>7.5</v>
      </c>
      <c r="E12" s="9">
        <f t="shared" si="0"/>
        <v>100</v>
      </c>
    </row>
    <row r="13" spans="1:10" ht="25.5" x14ac:dyDescent="0.2">
      <c r="A13" s="10" t="s">
        <v>11</v>
      </c>
      <c r="B13" s="11" t="s">
        <v>12</v>
      </c>
      <c r="C13" s="9">
        <f>C14+C15+C16+C17</f>
        <v>1798.9</v>
      </c>
      <c r="D13" s="9">
        <f>D14+D15+D16+D17</f>
        <v>1807.6</v>
      </c>
      <c r="E13" s="9">
        <f t="shared" si="0"/>
        <v>100.48362888431819</v>
      </c>
    </row>
    <row r="14" spans="1:10" ht="51" outlineLevel="1" x14ac:dyDescent="0.2">
      <c r="A14" s="12" t="s">
        <v>13</v>
      </c>
      <c r="B14" s="15" t="s">
        <v>14</v>
      </c>
      <c r="C14" s="14">
        <v>931.2</v>
      </c>
      <c r="D14" s="14">
        <v>933.8</v>
      </c>
      <c r="E14" s="9">
        <f t="shared" si="0"/>
        <v>100.27920962199313</v>
      </c>
    </row>
    <row r="15" spans="1:10" ht="63.75" outlineLevel="1" x14ac:dyDescent="0.2">
      <c r="A15" s="12" t="s">
        <v>15</v>
      </c>
      <c r="B15" s="13" t="s">
        <v>16</v>
      </c>
      <c r="C15" s="14">
        <v>4.5999999999999996</v>
      </c>
      <c r="D15" s="14">
        <v>5.4</v>
      </c>
      <c r="E15" s="9">
        <f t="shared" si="0"/>
        <v>117.39130434782609</v>
      </c>
    </row>
    <row r="16" spans="1:10" ht="51" outlineLevel="1" x14ac:dyDescent="0.2">
      <c r="A16" s="12" t="s">
        <v>17</v>
      </c>
      <c r="B16" s="15" t="s">
        <v>18</v>
      </c>
      <c r="C16" s="14">
        <v>979</v>
      </c>
      <c r="D16" s="14">
        <v>970</v>
      </c>
      <c r="E16" s="9">
        <f t="shared" si="0"/>
        <v>99.080694586312575</v>
      </c>
    </row>
    <row r="17" spans="1:5" ht="51" outlineLevel="1" x14ac:dyDescent="0.2">
      <c r="A17" s="12" t="s">
        <v>19</v>
      </c>
      <c r="B17" s="15" t="s">
        <v>20</v>
      </c>
      <c r="C17" s="14">
        <v>-115.9</v>
      </c>
      <c r="D17" s="14">
        <v>-101.6</v>
      </c>
      <c r="E17" s="9">
        <f t="shared" si="0"/>
        <v>87.661777394305432</v>
      </c>
    </row>
    <row r="18" spans="1:5" x14ac:dyDescent="0.2">
      <c r="A18" s="10" t="s">
        <v>21</v>
      </c>
      <c r="B18" s="11" t="s">
        <v>22</v>
      </c>
      <c r="C18" s="9">
        <f>C19</f>
        <v>65.099999999999994</v>
      </c>
      <c r="D18" s="9">
        <f>D19</f>
        <v>65.099999999999994</v>
      </c>
      <c r="E18" s="9">
        <f t="shared" si="0"/>
        <v>100</v>
      </c>
    </row>
    <row r="19" spans="1:5" outlineLevel="1" x14ac:dyDescent="0.2">
      <c r="A19" s="12" t="s">
        <v>23</v>
      </c>
      <c r="B19" s="15" t="s">
        <v>22</v>
      </c>
      <c r="C19" s="14">
        <v>65.099999999999994</v>
      </c>
      <c r="D19" s="14">
        <v>65.099999999999994</v>
      </c>
      <c r="E19" s="9">
        <f t="shared" si="0"/>
        <v>100</v>
      </c>
    </row>
    <row r="20" spans="1:5" x14ac:dyDescent="0.2">
      <c r="A20" s="10" t="s">
        <v>24</v>
      </c>
      <c r="B20" s="11" t="s">
        <v>25</v>
      </c>
      <c r="C20" s="9">
        <f>C21</f>
        <v>68</v>
      </c>
      <c r="D20" s="9">
        <f>D21</f>
        <v>63.6</v>
      </c>
      <c r="E20" s="9">
        <f t="shared" si="0"/>
        <v>93.529411764705884</v>
      </c>
    </row>
    <row r="21" spans="1:5" ht="25.5" outlineLevel="1" x14ac:dyDescent="0.2">
      <c r="A21" s="12" t="s">
        <v>26</v>
      </c>
      <c r="B21" s="15" t="s">
        <v>27</v>
      </c>
      <c r="C21" s="14">
        <v>68</v>
      </c>
      <c r="D21" s="14">
        <v>63.6</v>
      </c>
      <c r="E21" s="9">
        <f t="shared" si="0"/>
        <v>93.529411764705884</v>
      </c>
    </row>
    <row r="22" spans="1:5" x14ac:dyDescent="0.2">
      <c r="A22" s="10" t="s">
        <v>28</v>
      </c>
      <c r="B22" s="11" t="s">
        <v>29</v>
      </c>
      <c r="C22" s="9">
        <f>C23+C24</f>
        <v>255.5</v>
      </c>
      <c r="D22" s="9">
        <f>D23+D24</f>
        <v>252.6</v>
      </c>
      <c r="E22" s="9">
        <f t="shared" si="0"/>
        <v>98.864970645792567</v>
      </c>
    </row>
    <row r="23" spans="1:5" outlineLevel="1" x14ac:dyDescent="0.2">
      <c r="A23" s="12" t="s">
        <v>30</v>
      </c>
      <c r="B23" s="15" t="s">
        <v>31</v>
      </c>
      <c r="C23" s="14">
        <v>52</v>
      </c>
      <c r="D23" s="14">
        <v>44.5</v>
      </c>
      <c r="E23" s="9">
        <f t="shared" si="0"/>
        <v>85.576923076923066</v>
      </c>
    </row>
    <row r="24" spans="1:5" outlineLevel="1" x14ac:dyDescent="0.2">
      <c r="A24" s="12" t="s">
        <v>32</v>
      </c>
      <c r="B24" s="15" t="s">
        <v>33</v>
      </c>
      <c r="C24" s="14">
        <v>203.5</v>
      </c>
      <c r="D24" s="14">
        <v>208.1</v>
      </c>
      <c r="E24" s="9">
        <f t="shared" si="0"/>
        <v>102.26044226044226</v>
      </c>
    </row>
    <row r="25" spans="1:5" ht="38.25" x14ac:dyDescent="0.2">
      <c r="A25" s="10" t="s">
        <v>34</v>
      </c>
      <c r="B25" s="11" t="s">
        <v>35</v>
      </c>
      <c r="C25" s="9">
        <f>C26</f>
        <v>2</v>
      </c>
      <c r="D25" s="9">
        <f>D26</f>
        <v>2</v>
      </c>
      <c r="E25" s="9">
        <f t="shared" si="0"/>
        <v>100</v>
      </c>
    </row>
    <row r="26" spans="1:5" ht="51" outlineLevel="1" x14ac:dyDescent="0.2">
      <c r="A26" s="12" t="s">
        <v>36</v>
      </c>
      <c r="B26" s="15" t="s">
        <v>37</v>
      </c>
      <c r="C26" s="14">
        <v>2</v>
      </c>
      <c r="D26" s="14">
        <v>2</v>
      </c>
      <c r="E26" s="9">
        <f t="shared" si="0"/>
        <v>100</v>
      </c>
    </row>
    <row r="27" spans="1:5" ht="63.75" x14ac:dyDescent="0.2">
      <c r="A27" s="10" t="s">
        <v>38</v>
      </c>
      <c r="B27" s="16" t="s">
        <v>39</v>
      </c>
      <c r="C27" s="9">
        <f>C28</f>
        <v>2.9</v>
      </c>
      <c r="D27" s="9">
        <f>D28</f>
        <v>2.9</v>
      </c>
      <c r="E27" s="9">
        <f t="shared" si="0"/>
        <v>100</v>
      </c>
    </row>
    <row r="28" spans="1:5" ht="51" outlineLevel="1" x14ac:dyDescent="0.2">
      <c r="A28" s="12" t="s">
        <v>40</v>
      </c>
      <c r="B28" s="13" t="s">
        <v>41</v>
      </c>
      <c r="C28" s="14">
        <v>2.9</v>
      </c>
      <c r="D28" s="14">
        <v>2.9</v>
      </c>
      <c r="E28" s="9">
        <f t="shared" si="0"/>
        <v>100</v>
      </c>
    </row>
    <row r="29" spans="1:5" x14ac:dyDescent="0.2">
      <c r="A29" s="10" t="s">
        <v>42</v>
      </c>
      <c r="B29" s="11" t="s">
        <v>43</v>
      </c>
      <c r="C29" s="9">
        <f>C30</f>
        <v>35</v>
      </c>
      <c r="D29" s="9">
        <f>D30</f>
        <v>35</v>
      </c>
      <c r="E29" s="9">
        <f t="shared" si="0"/>
        <v>100</v>
      </c>
    </row>
    <row r="30" spans="1:5" outlineLevel="1" x14ac:dyDescent="0.2">
      <c r="A30" s="12" t="s">
        <v>44</v>
      </c>
      <c r="B30" s="15" t="s">
        <v>45</v>
      </c>
      <c r="C30" s="14">
        <v>35</v>
      </c>
      <c r="D30" s="14">
        <v>35</v>
      </c>
      <c r="E30" s="9">
        <f t="shared" si="0"/>
        <v>100</v>
      </c>
    </row>
    <row r="31" spans="1:5" x14ac:dyDescent="0.2">
      <c r="A31" s="10" t="s">
        <v>46</v>
      </c>
      <c r="B31" s="11" t="s">
        <v>47</v>
      </c>
      <c r="C31" s="9">
        <f>C32+C33</f>
        <v>48.3</v>
      </c>
      <c r="D31" s="9">
        <f>D32+D33</f>
        <v>55.6</v>
      </c>
      <c r="E31" s="9">
        <f t="shared" si="0"/>
        <v>115.11387163561078</v>
      </c>
    </row>
    <row r="32" spans="1:5" ht="25.5" outlineLevel="1" x14ac:dyDescent="0.2">
      <c r="A32" s="12" t="s">
        <v>48</v>
      </c>
      <c r="B32" s="15" t="s">
        <v>49</v>
      </c>
      <c r="C32" s="14">
        <v>47.3</v>
      </c>
      <c r="D32" s="14">
        <v>54.6</v>
      </c>
      <c r="E32" s="9">
        <f t="shared" si="0"/>
        <v>115.43340380549685</v>
      </c>
    </row>
    <row r="33" spans="1:5" outlineLevel="1" x14ac:dyDescent="0.2">
      <c r="A33" s="12" t="s">
        <v>50</v>
      </c>
      <c r="B33" s="15" t="s">
        <v>51</v>
      </c>
      <c r="C33" s="14">
        <v>1</v>
      </c>
      <c r="D33" s="14">
        <v>1</v>
      </c>
      <c r="E33" s="9">
        <f t="shared" si="0"/>
        <v>100</v>
      </c>
    </row>
    <row r="34" spans="1:5" ht="25.5" x14ac:dyDescent="0.2">
      <c r="A34" s="10" t="s">
        <v>52</v>
      </c>
      <c r="B34" s="11" t="s">
        <v>53</v>
      </c>
      <c r="C34" s="9">
        <f>C35</f>
        <v>2</v>
      </c>
      <c r="D34" s="9">
        <f>D35</f>
        <v>2</v>
      </c>
      <c r="E34" s="9">
        <f t="shared" si="0"/>
        <v>100</v>
      </c>
    </row>
    <row r="35" spans="1:5" ht="38.25" outlineLevel="1" x14ac:dyDescent="0.2">
      <c r="A35" s="12" t="s">
        <v>54</v>
      </c>
      <c r="B35" s="15" t="s">
        <v>55</v>
      </c>
      <c r="C35" s="14">
        <v>2</v>
      </c>
      <c r="D35" s="14">
        <v>2</v>
      </c>
      <c r="E35" s="9">
        <f t="shared" si="0"/>
        <v>100</v>
      </c>
    </row>
    <row r="36" spans="1:5" x14ac:dyDescent="0.2">
      <c r="A36" s="10" t="s">
        <v>56</v>
      </c>
      <c r="B36" s="11" t="s">
        <v>57</v>
      </c>
      <c r="C36" s="9">
        <f>C37</f>
        <v>75</v>
      </c>
      <c r="D36" s="9">
        <f>D37</f>
        <v>75</v>
      </c>
      <c r="E36" s="9">
        <f t="shared" si="0"/>
        <v>100</v>
      </c>
    </row>
    <row r="37" spans="1:5" outlineLevel="1" x14ac:dyDescent="0.2">
      <c r="A37" s="12" t="s">
        <v>58</v>
      </c>
      <c r="B37" s="15"/>
      <c r="C37" s="14">
        <v>75</v>
      </c>
      <c r="D37" s="14">
        <v>75</v>
      </c>
      <c r="E37" s="9">
        <f t="shared" si="0"/>
        <v>100</v>
      </c>
    </row>
    <row r="38" spans="1:5" outlineLevel="1" x14ac:dyDescent="0.2">
      <c r="A38" s="8" t="s">
        <v>84</v>
      </c>
      <c r="B38" s="8"/>
      <c r="C38" s="9">
        <f>C39</f>
        <v>12626.999999999998</v>
      </c>
      <c r="D38" s="9">
        <f>D39</f>
        <v>12626.999999999998</v>
      </c>
      <c r="E38" s="9">
        <f t="shared" si="0"/>
        <v>100</v>
      </c>
    </row>
    <row r="39" spans="1:5" ht="25.5" outlineLevel="1" x14ac:dyDescent="0.2">
      <c r="A39" s="10" t="s">
        <v>85</v>
      </c>
      <c r="B39" s="20" t="s">
        <v>86</v>
      </c>
      <c r="C39" s="9">
        <f>C40+C42+C44+C47</f>
        <v>12626.999999999998</v>
      </c>
      <c r="D39" s="9">
        <f t="shared" ref="D39" si="1">D40+D42+D44+D47</f>
        <v>12626.999999999998</v>
      </c>
      <c r="E39" s="9">
        <f t="shared" si="0"/>
        <v>100</v>
      </c>
    </row>
    <row r="40" spans="1:5" x14ac:dyDescent="0.2">
      <c r="A40" s="10" t="s">
        <v>59</v>
      </c>
      <c r="B40" s="11" t="s">
        <v>60</v>
      </c>
      <c r="C40" s="9">
        <v>10206.6</v>
      </c>
      <c r="D40" s="9">
        <v>10206.6</v>
      </c>
      <c r="E40" s="9">
        <f t="shared" si="0"/>
        <v>100</v>
      </c>
    </row>
    <row r="41" spans="1:5" ht="25.5" outlineLevel="1" x14ac:dyDescent="0.2">
      <c r="A41" s="12" t="s">
        <v>61</v>
      </c>
      <c r="B41" s="15" t="s">
        <v>62</v>
      </c>
      <c r="C41" s="14">
        <v>10206.6</v>
      </c>
      <c r="D41" s="14">
        <v>10206.6</v>
      </c>
      <c r="E41" s="9">
        <f t="shared" si="0"/>
        <v>100</v>
      </c>
    </row>
    <row r="42" spans="1:5" ht="25.5" x14ac:dyDescent="0.2">
      <c r="A42" s="10" t="s">
        <v>63</v>
      </c>
      <c r="B42" s="11" t="s">
        <v>64</v>
      </c>
      <c r="C42" s="9">
        <v>840.3</v>
      </c>
      <c r="D42" s="9">
        <v>840.3</v>
      </c>
      <c r="E42" s="9">
        <f t="shared" si="0"/>
        <v>100</v>
      </c>
    </row>
    <row r="43" spans="1:5" outlineLevel="1" x14ac:dyDescent="0.2">
      <c r="A43" s="12" t="s">
        <v>65</v>
      </c>
      <c r="B43" s="15" t="s">
        <v>66</v>
      </c>
      <c r="C43" s="14">
        <v>840.3</v>
      </c>
      <c r="D43" s="14">
        <v>840.3</v>
      </c>
      <c r="E43" s="9">
        <f t="shared" si="0"/>
        <v>100</v>
      </c>
    </row>
    <row r="44" spans="1:5" x14ac:dyDescent="0.2">
      <c r="A44" s="10" t="s">
        <v>67</v>
      </c>
      <c r="B44" s="11" t="s">
        <v>68</v>
      </c>
      <c r="C44" s="9">
        <v>210.8</v>
      </c>
      <c r="D44" s="9">
        <v>210.8</v>
      </c>
      <c r="E44" s="9">
        <f t="shared" si="0"/>
        <v>100</v>
      </c>
    </row>
    <row r="45" spans="1:5" ht="25.5" outlineLevel="1" x14ac:dyDescent="0.2">
      <c r="A45" s="12" t="s">
        <v>69</v>
      </c>
      <c r="B45" s="15" t="s">
        <v>70</v>
      </c>
      <c r="C45" s="14">
        <v>0.7</v>
      </c>
      <c r="D45" s="14">
        <v>0.7</v>
      </c>
      <c r="E45" s="9">
        <f t="shared" si="0"/>
        <v>100</v>
      </c>
    </row>
    <row r="46" spans="1:5" ht="25.5" outlineLevel="1" x14ac:dyDescent="0.2">
      <c r="A46" s="12" t="s">
        <v>71</v>
      </c>
      <c r="B46" s="15" t="s">
        <v>72</v>
      </c>
      <c r="C46" s="14">
        <v>210.1</v>
      </c>
      <c r="D46" s="14">
        <v>210.1</v>
      </c>
      <c r="E46" s="9">
        <f t="shared" si="0"/>
        <v>100</v>
      </c>
    </row>
    <row r="47" spans="1:5" x14ac:dyDescent="0.2">
      <c r="A47" s="10" t="s">
        <v>73</v>
      </c>
      <c r="B47" s="11" t="s">
        <v>74</v>
      </c>
      <c r="C47" s="9">
        <v>1369.3</v>
      </c>
      <c r="D47" s="9">
        <v>1369.3</v>
      </c>
      <c r="E47" s="9">
        <f t="shared" si="0"/>
        <v>100</v>
      </c>
    </row>
    <row r="48" spans="1:5" outlineLevel="1" x14ac:dyDescent="0.2">
      <c r="A48" s="12" t="s">
        <v>75</v>
      </c>
      <c r="B48" s="15" t="s">
        <v>76</v>
      </c>
      <c r="C48" s="14">
        <v>1369.3</v>
      </c>
      <c r="D48" s="14">
        <v>1369.3</v>
      </c>
      <c r="E48" s="9">
        <f t="shared" si="0"/>
        <v>100</v>
      </c>
    </row>
    <row r="49" spans="1:5" x14ac:dyDescent="0.2">
      <c r="A49" s="17" t="s">
        <v>77</v>
      </c>
      <c r="B49" s="18"/>
      <c r="C49" s="19">
        <v>15362.6</v>
      </c>
      <c r="D49" s="19">
        <v>15368.1</v>
      </c>
      <c r="E49" s="9">
        <f t="shared" si="0"/>
        <v>100.03580123156237</v>
      </c>
    </row>
    <row r="51" spans="1:5" ht="12.75" customHeight="1" x14ac:dyDescent="0.2">
      <c r="C51" s="21"/>
      <c r="D51" s="21"/>
    </row>
    <row r="53" spans="1:5" ht="12.75" customHeight="1" x14ac:dyDescent="0.2">
      <c r="C53" s="21"/>
      <c r="D53" s="21"/>
    </row>
  </sheetData>
  <mergeCells count="7">
    <mergeCell ref="A9:B9"/>
    <mergeCell ref="A38:B38"/>
    <mergeCell ref="A1:F1"/>
    <mergeCell ref="A3:D3"/>
    <mergeCell ref="A6:D6"/>
    <mergeCell ref="A4:E4"/>
    <mergeCell ref="A5:E5"/>
  </mergeCells>
  <pageMargins left="0.74803149606299213" right="0" top="0" bottom="0" header="0.51181102362204722" footer="0.51181102362204722"/>
  <pageSetup paperSize="9" scale="70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rep:2.56.0.319 (p2)</dc:description>
  <cp:lastModifiedBy>Матвеева</cp:lastModifiedBy>
  <cp:lastPrinted>2025-02-25T02:53:43Z</cp:lastPrinted>
  <dcterms:created xsi:type="dcterms:W3CDTF">2025-02-07T07:02:52Z</dcterms:created>
  <dcterms:modified xsi:type="dcterms:W3CDTF">2025-02-25T02:55:31Z</dcterms:modified>
</cp:coreProperties>
</file>